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WAGE REGISTER .DEC 2018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" i="2"/>
  <c r="M6"/>
  <c r="H6"/>
  <c r="L16"/>
  <c r="J16"/>
  <c r="I16"/>
  <c r="F16"/>
  <c r="H15"/>
  <c r="K15" s="1"/>
  <c r="M15" s="1"/>
  <c r="H14"/>
  <c r="K14" s="1"/>
  <c r="M14" s="1"/>
  <c r="H13"/>
  <c r="K13" s="1"/>
  <c r="M13" s="1"/>
  <c r="H12"/>
  <c r="K12" s="1"/>
  <c r="M12" s="1"/>
  <c r="H11"/>
  <c r="K11" s="1"/>
  <c r="M11" s="1"/>
  <c r="H10"/>
  <c r="K10" s="1"/>
  <c r="M10" s="1"/>
  <c r="H9"/>
  <c r="K9" s="1"/>
  <c r="M9" s="1"/>
  <c r="H8"/>
  <c r="K8" s="1"/>
  <c r="M8" s="1"/>
  <c r="H7"/>
  <c r="K7" s="1"/>
  <c r="M7" s="1"/>
  <c r="H16" l="1"/>
  <c r="K6"/>
  <c r="K16" s="1"/>
  <c r="N7"/>
  <c r="O7" s="1"/>
  <c r="P7" s="1"/>
  <c r="N8"/>
  <c r="O8" s="1"/>
  <c r="P8" s="1"/>
  <c r="N9"/>
  <c r="O9" s="1"/>
  <c r="P9" s="1"/>
  <c r="N10"/>
  <c r="O10" s="1"/>
  <c r="P10" s="1"/>
  <c r="N11"/>
  <c r="O11" s="1"/>
  <c r="P11" s="1"/>
  <c r="N12"/>
  <c r="O12" s="1"/>
  <c r="P12" s="1"/>
  <c r="N13"/>
  <c r="O13" s="1"/>
  <c r="P13" s="1"/>
  <c r="N14"/>
  <c r="O14" s="1"/>
  <c r="P14" s="1"/>
  <c r="N15"/>
  <c r="O15" s="1"/>
  <c r="P15" s="1"/>
  <c r="O6" l="1"/>
  <c r="N6"/>
  <c r="M16"/>
  <c r="N16"/>
  <c r="O16" l="1"/>
  <c r="P16"/>
</calcChain>
</file>

<file path=xl/sharedStrings.xml><?xml version="1.0" encoding="utf-8"?>
<sst xmlns="http://schemas.openxmlformats.org/spreadsheetml/2006/main" count="60" uniqueCount="50">
  <si>
    <t>SR NO</t>
  </si>
  <si>
    <t>NAME OF WORK MAN</t>
  </si>
  <si>
    <t>FATHER'S/HUSBAND'S NAME</t>
  </si>
  <si>
    <t>DESIGNATION/NAME OF WORK</t>
  </si>
  <si>
    <t>WORKING DAYS</t>
  </si>
  <si>
    <t>RATE OF WAGES/SALARY OR PIECE RATE OF WAGES</t>
  </si>
  <si>
    <t>TOTAL WAGES/SALARY PAYBLE</t>
  </si>
  <si>
    <t>OVERTIME</t>
  </si>
  <si>
    <t>HRS</t>
  </si>
  <si>
    <t>AMOUNT</t>
  </si>
  <si>
    <t>TOTAL AMOUNT PAYBLE</t>
  </si>
  <si>
    <t>DEDUCTIONS</t>
  </si>
  <si>
    <t>ADVANCE</t>
  </si>
  <si>
    <t>TOTAL P.F</t>
  </si>
  <si>
    <t>TOTAL E.S.I</t>
  </si>
  <si>
    <t>TOTAL DEDUCTION</t>
  </si>
  <si>
    <t>TOTAL AMOUNT PAID</t>
  </si>
  <si>
    <t>HAZRAT ALI</t>
  </si>
  <si>
    <t>HELPER</t>
  </si>
  <si>
    <t>MASON</t>
  </si>
  <si>
    <t>ELECTRICIAN</t>
  </si>
  <si>
    <t>COOK</t>
  </si>
  <si>
    <t>TRIVENI ENGINEERING &amp; INDUSTRIES LTD</t>
  </si>
  <si>
    <t>OFFICE BOY</t>
  </si>
  <si>
    <t>RAJESH MANDAL</t>
  </si>
  <si>
    <t>SANJAY RAY</t>
  </si>
  <si>
    <t>CASUAL STAFF</t>
  </si>
  <si>
    <t>DAUD HAMSOY</t>
  </si>
  <si>
    <t>SAGNI BAI</t>
  </si>
  <si>
    <t>MUNNI KHATOON</t>
  </si>
  <si>
    <t>M.D. MUNNA</t>
  </si>
  <si>
    <t>RAMMU MARAVI</t>
  </si>
  <si>
    <t>SAKUN BAI</t>
  </si>
  <si>
    <t>NARENDRA KUMAR</t>
  </si>
  <si>
    <t>KRISHANPAL</t>
  </si>
  <si>
    <t>SHAMBHU PRASAD</t>
  </si>
  <si>
    <t>RANJEET KUMAR</t>
  </si>
  <si>
    <t>Prabhu Sahay Humsoy</t>
  </si>
  <si>
    <t xml:space="preserve">Guhara </t>
  </si>
  <si>
    <t>M.D. Munna</t>
  </si>
  <si>
    <t>M.D.Alauddin</t>
  </si>
  <si>
    <t>Jitan Singh Maravi</t>
  </si>
  <si>
    <t>Suresh singh</t>
  </si>
  <si>
    <t>Lalan Prasad Choudhary</t>
  </si>
  <si>
    <t>Mangeram</t>
  </si>
  <si>
    <t>Sitaram Mahto</t>
  </si>
  <si>
    <t>Jeleshwar Ray</t>
  </si>
  <si>
    <t>DISPETCH BOY</t>
  </si>
  <si>
    <t>WAGE REGISTER FOR THE M/O-DECEMBER  2018</t>
  </si>
  <si>
    <t>PROJECT-45 MGD WASTE WATER TREATMENT PLANT,VILLAGE-DALLUPURA KONDLI, DELHI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</si>
</sst>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4" fillId="0" borderId="1" xfId="0" applyFont="1" applyFill="1" applyBorder="1"/>
    <xf numFmtId="1" fontId="0" fillId="0" borderId="1" xfId="0" applyNumberFormat="1" applyFill="1" applyBorder="1"/>
    <xf numFmtId="0" fontId="4" fillId="0" borderId="1" xfId="0" applyFont="1" applyFill="1" applyBorder="1" applyAlignment="1">
      <alignment horizontal="left" wrapText="1"/>
    </xf>
    <xf numFmtId="0" fontId="3" fillId="0" borderId="2" xfId="0" applyFont="1" applyFill="1" applyBorder="1"/>
    <xf numFmtId="1" fontId="3" fillId="0" borderId="2" xfId="0" applyNumberFormat="1" applyFont="1" applyFill="1" applyBorder="1"/>
    <xf numFmtId="1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topLeftCell="B1" zoomScaleNormal="100" workbookViewId="0">
      <selection activeCell="O12" sqref="O12"/>
    </sheetView>
  </sheetViews>
  <sheetFormatPr defaultRowHeight="15"/>
  <cols>
    <col min="1" max="1" width="4.5703125" style="1" customWidth="1"/>
    <col min="2" max="2" width="28" style="1" customWidth="1"/>
    <col min="3" max="3" width="26.7109375" style="1" customWidth="1"/>
    <col min="4" max="4" width="18.42578125" style="1" customWidth="1"/>
    <col min="5" max="5" width="21.85546875" style="1" hidden="1" customWidth="1"/>
    <col min="6" max="6" width="10.42578125" style="1" customWidth="1"/>
    <col min="7" max="7" width="15" style="1" customWidth="1"/>
    <col min="8" max="8" width="9.140625" style="1"/>
    <col min="9" max="9" width="6.7109375" style="1" customWidth="1"/>
    <col min="10" max="10" width="9.140625" style="1"/>
    <col min="11" max="12" width="9.5703125" style="1" bestFit="1" customWidth="1"/>
    <col min="13" max="14" width="9.140625" style="1"/>
    <col min="15" max="15" width="11.85546875" style="1" customWidth="1"/>
    <col min="16" max="16" width="12.28515625" style="1" customWidth="1"/>
    <col min="17" max="16384" width="9.140625" style="1"/>
  </cols>
  <sheetData>
    <row r="1" spans="1:16" ht="26.2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5" t="s">
        <v>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2"/>
      <c r="B4" s="2"/>
      <c r="C4" s="2"/>
      <c r="D4" s="2"/>
      <c r="E4" s="2"/>
      <c r="F4" s="2"/>
      <c r="G4" s="2"/>
      <c r="H4" s="2"/>
      <c r="I4" s="16" t="s">
        <v>7</v>
      </c>
      <c r="J4" s="16"/>
      <c r="K4" s="2"/>
      <c r="L4" s="16" t="s">
        <v>11</v>
      </c>
      <c r="M4" s="16"/>
      <c r="N4" s="16"/>
      <c r="O4" s="2"/>
      <c r="P4" s="2"/>
    </row>
    <row r="5" spans="1:16" s="4" customFormat="1" ht="46.5" customHeight="1">
      <c r="A5" s="3" t="s">
        <v>0</v>
      </c>
      <c r="B5" s="3" t="s">
        <v>1</v>
      </c>
      <c r="C5" s="3" t="s">
        <v>2</v>
      </c>
      <c r="D5" s="3" t="s">
        <v>3</v>
      </c>
      <c r="E5" s="3"/>
      <c r="F5" s="3" t="s">
        <v>4</v>
      </c>
      <c r="G5" s="3" t="s">
        <v>5</v>
      </c>
      <c r="H5" s="3" t="s">
        <v>6</v>
      </c>
      <c r="I5" s="3" t="s">
        <v>8</v>
      </c>
      <c r="J5" s="3" t="s">
        <v>9</v>
      </c>
      <c r="K5" s="3" t="s">
        <v>10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</row>
    <row r="6" spans="1:16">
      <c r="A6" s="5">
        <v>1</v>
      </c>
      <c r="B6" s="6" t="s">
        <v>27</v>
      </c>
      <c r="C6" s="5" t="s">
        <v>37</v>
      </c>
      <c r="D6" s="5" t="s">
        <v>19</v>
      </c>
      <c r="E6" s="5" t="s">
        <v>17</v>
      </c>
      <c r="F6" s="5">
        <v>22</v>
      </c>
      <c r="G6" s="5">
        <v>652</v>
      </c>
      <c r="H6" s="7">
        <f>G6*F6</f>
        <v>14344</v>
      </c>
      <c r="I6" s="7"/>
      <c r="J6" s="7"/>
      <c r="K6" s="7">
        <f t="shared" ref="K6:K15" si="0">H6</f>
        <v>14344</v>
      </c>
      <c r="L6" s="7"/>
      <c r="M6" s="7">
        <f>K6*12%</f>
        <v>1721.28</v>
      </c>
      <c r="N6" s="7">
        <f t="shared" ref="N6:N15" si="1">K6*1.75%</f>
        <v>251.02</v>
      </c>
      <c r="O6" s="7">
        <f t="shared" ref="O6:O15" si="2">L6+M6+N6</f>
        <v>1972.3</v>
      </c>
      <c r="P6" s="7">
        <f>K6-O6</f>
        <v>12371.7</v>
      </c>
    </row>
    <row r="7" spans="1:16">
      <c r="A7" s="5">
        <v>2</v>
      </c>
      <c r="B7" s="6" t="s">
        <v>28</v>
      </c>
      <c r="C7" s="12" t="s">
        <v>38</v>
      </c>
      <c r="D7" s="5" t="s">
        <v>18</v>
      </c>
      <c r="E7" s="5" t="s">
        <v>17</v>
      </c>
      <c r="F7" s="5">
        <v>23</v>
      </c>
      <c r="G7" s="5">
        <v>538</v>
      </c>
      <c r="H7" s="7">
        <f t="shared" ref="H7:H15" si="3">G7*F7</f>
        <v>12374</v>
      </c>
      <c r="I7" s="7"/>
      <c r="J7" s="7"/>
      <c r="K7" s="7">
        <f t="shared" si="0"/>
        <v>12374</v>
      </c>
      <c r="L7" s="7"/>
      <c r="M7" s="7">
        <f t="shared" ref="M7:M15" si="4">K7*12%</f>
        <v>1484.8799999999999</v>
      </c>
      <c r="N7" s="7">
        <f t="shared" si="1"/>
        <v>216.54500000000002</v>
      </c>
      <c r="O7" s="7">
        <f t="shared" si="2"/>
        <v>1701.425</v>
      </c>
      <c r="P7" s="7">
        <f t="shared" ref="P7:P15" si="5">K7-O7</f>
        <v>10672.575000000001</v>
      </c>
    </row>
    <row r="8" spans="1:16">
      <c r="A8" s="5">
        <v>3</v>
      </c>
      <c r="B8" s="8" t="s">
        <v>29</v>
      </c>
      <c r="C8" s="12" t="s">
        <v>39</v>
      </c>
      <c r="D8" s="5" t="s">
        <v>18</v>
      </c>
      <c r="E8" s="5" t="s">
        <v>17</v>
      </c>
      <c r="F8" s="5">
        <v>23</v>
      </c>
      <c r="G8" s="5">
        <v>538</v>
      </c>
      <c r="H8" s="7">
        <f t="shared" si="3"/>
        <v>12374</v>
      </c>
      <c r="I8" s="7"/>
      <c r="J8" s="7"/>
      <c r="K8" s="7">
        <f t="shared" si="0"/>
        <v>12374</v>
      </c>
      <c r="L8" s="7"/>
      <c r="M8" s="7">
        <f t="shared" si="4"/>
        <v>1484.8799999999999</v>
      </c>
      <c r="N8" s="7">
        <f t="shared" si="1"/>
        <v>216.54500000000002</v>
      </c>
      <c r="O8" s="7">
        <f t="shared" si="2"/>
        <v>1701.425</v>
      </c>
      <c r="P8" s="7">
        <f t="shared" si="5"/>
        <v>10672.575000000001</v>
      </c>
    </row>
    <row r="9" spans="1:16">
      <c r="A9" s="5">
        <v>4</v>
      </c>
      <c r="B9" s="8" t="s">
        <v>30</v>
      </c>
      <c r="C9" s="12" t="s">
        <v>40</v>
      </c>
      <c r="D9" s="5" t="s">
        <v>19</v>
      </c>
      <c r="E9" s="5" t="s">
        <v>24</v>
      </c>
      <c r="F9" s="5">
        <v>22</v>
      </c>
      <c r="G9" s="5">
        <v>652</v>
      </c>
      <c r="H9" s="7">
        <f t="shared" si="3"/>
        <v>14344</v>
      </c>
      <c r="I9" s="7"/>
      <c r="J9" s="7"/>
      <c r="K9" s="7">
        <f t="shared" si="0"/>
        <v>14344</v>
      </c>
      <c r="L9" s="7"/>
      <c r="M9" s="7">
        <f t="shared" si="4"/>
        <v>1721.28</v>
      </c>
      <c r="N9" s="7">
        <f t="shared" si="1"/>
        <v>251.02</v>
      </c>
      <c r="O9" s="7">
        <f t="shared" si="2"/>
        <v>1972.3</v>
      </c>
      <c r="P9" s="7">
        <f t="shared" si="5"/>
        <v>12371.7</v>
      </c>
    </row>
    <row r="10" spans="1:16">
      <c r="A10" s="5">
        <v>5</v>
      </c>
      <c r="B10" s="8" t="s">
        <v>31</v>
      </c>
      <c r="C10" s="12" t="s">
        <v>41</v>
      </c>
      <c r="D10" s="5" t="s">
        <v>18</v>
      </c>
      <c r="E10" s="5" t="s">
        <v>24</v>
      </c>
      <c r="F10" s="5">
        <v>23</v>
      </c>
      <c r="G10" s="5">
        <v>538</v>
      </c>
      <c r="H10" s="7">
        <f t="shared" si="3"/>
        <v>12374</v>
      </c>
      <c r="I10" s="7"/>
      <c r="J10" s="7"/>
      <c r="K10" s="7">
        <f t="shared" si="0"/>
        <v>12374</v>
      </c>
      <c r="L10" s="7"/>
      <c r="M10" s="7">
        <f t="shared" si="4"/>
        <v>1484.8799999999999</v>
      </c>
      <c r="N10" s="7">
        <f t="shared" si="1"/>
        <v>216.54500000000002</v>
      </c>
      <c r="O10" s="7">
        <f t="shared" si="2"/>
        <v>1701.425</v>
      </c>
      <c r="P10" s="7">
        <f t="shared" si="5"/>
        <v>10672.575000000001</v>
      </c>
    </row>
    <row r="11" spans="1:16">
      <c r="A11" s="5">
        <v>6</v>
      </c>
      <c r="B11" s="8" t="s">
        <v>32</v>
      </c>
      <c r="C11" s="13" t="s">
        <v>42</v>
      </c>
      <c r="D11" s="5" t="s">
        <v>18</v>
      </c>
      <c r="E11" s="5" t="s">
        <v>25</v>
      </c>
      <c r="F11" s="5">
        <v>22</v>
      </c>
      <c r="G11" s="5">
        <v>538</v>
      </c>
      <c r="H11" s="7">
        <f t="shared" si="3"/>
        <v>11836</v>
      </c>
      <c r="I11" s="7"/>
      <c r="J11" s="7"/>
      <c r="K11" s="7">
        <f t="shared" si="0"/>
        <v>11836</v>
      </c>
      <c r="L11" s="7"/>
      <c r="M11" s="7">
        <f t="shared" si="4"/>
        <v>1420.32</v>
      </c>
      <c r="N11" s="7">
        <f t="shared" si="1"/>
        <v>207.13000000000002</v>
      </c>
      <c r="O11" s="7">
        <f t="shared" si="2"/>
        <v>1627.45</v>
      </c>
      <c r="P11" s="7">
        <f t="shared" si="5"/>
        <v>10208.549999999999</v>
      </c>
    </row>
    <row r="12" spans="1:16" ht="35.25" customHeight="1">
      <c r="A12" s="5">
        <v>7</v>
      </c>
      <c r="B12" s="8" t="s">
        <v>33</v>
      </c>
      <c r="C12" s="13" t="s">
        <v>43</v>
      </c>
      <c r="D12" s="5" t="s">
        <v>20</v>
      </c>
      <c r="E12" s="5" t="s">
        <v>26</v>
      </c>
      <c r="F12" s="5">
        <v>25</v>
      </c>
      <c r="G12" s="5">
        <v>652</v>
      </c>
      <c r="H12" s="7">
        <f t="shared" si="3"/>
        <v>16300</v>
      </c>
      <c r="I12" s="7"/>
      <c r="J12" s="7"/>
      <c r="K12" s="7">
        <f t="shared" si="0"/>
        <v>16300</v>
      </c>
      <c r="L12" s="7"/>
      <c r="M12" s="7">
        <f t="shared" si="4"/>
        <v>1956</v>
      </c>
      <c r="N12" s="7">
        <f t="shared" si="1"/>
        <v>285.25</v>
      </c>
      <c r="O12" s="7">
        <f t="shared" si="2"/>
        <v>2241.25</v>
      </c>
      <c r="P12" s="7">
        <f t="shared" si="5"/>
        <v>14058.75</v>
      </c>
    </row>
    <row r="13" spans="1:16">
      <c r="A13" s="5">
        <v>8</v>
      </c>
      <c r="B13" s="8" t="s">
        <v>34</v>
      </c>
      <c r="C13" s="13" t="s">
        <v>44</v>
      </c>
      <c r="D13" s="5" t="s">
        <v>47</v>
      </c>
      <c r="E13" s="5" t="s">
        <v>26</v>
      </c>
      <c r="F13" s="5">
        <v>14</v>
      </c>
      <c r="G13" s="5">
        <v>538</v>
      </c>
      <c r="H13" s="7">
        <f t="shared" si="3"/>
        <v>7532</v>
      </c>
      <c r="I13" s="7"/>
      <c r="J13" s="7"/>
      <c r="K13" s="7">
        <f t="shared" si="0"/>
        <v>7532</v>
      </c>
      <c r="L13" s="7"/>
      <c r="M13" s="7">
        <f t="shared" si="4"/>
        <v>903.83999999999992</v>
      </c>
      <c r="N13" s="7">
        <f t="shared" si="1"/>
        <v>131.81</v>
      </c>
      <c r="O13" s="7">
        <f t="shared" si="2"/>
        <v>1035.6499999999999</v>
      </c>
      <c r="P13" s="7">
        <f t="shared" si="5"/>
        <v>6496.35</v>
      </c>
    </row>
    <row r="14" spans="1:16">
      <c r="A14" s="5">
        <v>9</v>
      </c>
      <c r="B14" s="8" t="s">
        <v>35</v>
      </c>
      <c r="C14" s="13" t="s">
        <v>45</v>
      </c>
      <c r="D14" s="5" t="s">
        <v>21</v>
      </c>
      <c r="E14" s="5" t="s">
        <v>26</v>
      </c>
      <c r="F14" s="5">
        <v>25</v>
      </c>
      <c r="G14" s="5">
        <v>538</v>
      </c>
      <c r="H14" s="7">
        <f t="shared" si="3"/>
        <v>13450</v>
      </c>
      <c r="I14" s="7"/>
      <c r="J14" s="7"/>
      <c r="K14" s="7">
        <f t="shared" si="0"/>
        <v>13450</v>
      </c>
      <c r="L14" s="7"/>
      <c r="M14" s="7">
        <f t="shared" si="4"/>
        <v>1614</v>
      </c>
      <c r="N14" s="7">
        <f t="shared" si="1"/>
        <v>235.37500000000003</v>
      </c>
      <c r="O14" s="7">
        <f t="shared" si="2"/>
        <v>1849.375</v>
      </c>
      <c r="P14" s="7">
        <f t="shared" si="5"/>
        <v>11600.625</v>
      </c>
    </row>
    <row r="15" spans="1:16">
      <c r="A15" s="5">
        <v>10</v>
      </c>
      <c r="B15" s="8" t="s">
        <v>36</v>
      </c>
      <c r="C15" s="13" t="s">
        <v>46</v>
      </c>
      <c r="D15" s="5" t="s">
        <v>23</v>
      </c>
      <c r="E15" s="5" t="s">
        <v>24</v>
      </c>
      <c r="F15" s="5">
        <v>19</v>
      </c>
      <c r="G15" s="5">
        <v>538</v>
      </c>
      <c r="H15" s="7">
        <f t="shared" si="3"/>
        <v>10222</v>
      </c>
      <c r="I15" s="7"/>
      <c r="J15" s="7"/>
      <c r="K15" s="7">
        <f t="shared" si="0"/>
        <v>10222</v>
      </c>
      <c r="L15" s="7"/>
      <c r="M15" s="7">
        <f t="shared" si="4"/>
        <v>1226.6399999999999</v>
      </c>
      <c r="N15" s="7">
        <f t="shared" si="1"/>
        <v>178.88500000000002</v>
      </c>
      <c r="O15" s="7">
        <f t="shared" si="2"/>
        <v>1405.5249999999999</v>
      </c>
      <c r="P15" s="7">
        <f t="shared" si="5"/>
        <v>8816.4750000000004</v>
      </c>
    </row>
    <row r="16" spans="1:16" ht="15.75" thickBot="1">
      <c r="F16" s="9">
        <f>SUM(F6:F15)</f>
        <v>218</v>
      </c>
      <c r="G16" s="9"/>
      <c r="H16" s="10">
        <f t="shared" ref="H16:P16" si="6">SUM(H6:H15)</f>
        <v>125150</v>
      </c>
      <c r="I16" s="9">
        <f t="shared" si="6"/>
        <v>0</v>
      </c>
      <c r="J16" s="9">
        <f t="shared" si="6"/>
        <v>0</v>
      </c>
      <c r="K16" s="10">
        <f t="shared" si="6"/>
        <v>125150</v>
      </c>
      <c r="L16" s="9">
        <f t="shared" si="6"/>
        <v>0</v>
      </c>
      <c r="M16" s="10">
        <f t="shared" si="6"/>
        <v>15018</v>
      </c>
      <c r="N16" s="10">
        <f t="shared" si="6"/>
        <v>2190.1250000000005</v>
      </c>
      <c r="O16" s="10">
        <f t="shared" si="6"/>
        <v>17208.125</v>
      </c>
      <c r="P16" s="10">
        <f t="shared" si="6"/>
        <v>107941.87500000001</v>
      </c>
    </row>
    <row r="19" spans="11:14">
      <c r="L19" s="11"/>
      <c r="N19" s="11"/>
    </row>
    <row r="22" spans="11:14">
      <c r="K22" s="11"/>
      <c r="N22" s="11"/>
    </row>
  </sheetData>
  <mergeCells count="5">
    <mergeCell ref="A1:P1"/>
    <mergeCell ref="A2:P2"/>
    <mergeCell ref="A3:P3"/>
    <mergeCell ref="I4:J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WAGE REGISTER .DEC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2019-01-10T12:28:28Z</dcterms:modified>
</cp:coreProperties>
</file>